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dodeljena sredstva" sheetId="4" r:id="rId1"/>
  </sheets>
  <calcPr calcId="162913"/>
</workbook>
</file>

<file path=xl/calcChain.xml><?xml version="1.0" encoding="utf-8"?>
<calcChain xmlns="http://schemas.openxmlformats.org/spreadsheetml/2006/main">
  <c r="K16" i="4" l="1"/>
  <c r="J16" i="4"/>
  <c r="K17" i="4" l="1"/>
  <c r="I17" i="4"/>
  <c r="J17" i="4"/>
  <c r="I14" i="4"/>
  <c r="J14" i="4"/>
  <c r="K5" i="4"/>
  <c r="K6" i="4"/>
  <c r="K7" i="4"/>
  <c r="K8" i="4"/>
  <c r="K9" i="4"/>
  <c r="K10" i="4"/>
  <c r="K11" i="4"/>
  <c r="K12" i="4"/>
  <c r="K13" i="4"/>
  <c r="K4" i="4"/>
  <c r="K14" i="4" l="1"/>
  <c r="H17" i="4"/>
  <c r="H14" i="4"/>
</calcChain>
</file>

<file path=xl/comments1.xml><?xml version="1.0" encoding="utf-8"?>
<comments xmlns="http://schemas.openxmlformats.org/spreadsheetml/2006/main">
  <authors>
    <author>Author</author>
  </authors>
  <commentList>
    <comment ref="K1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Поврат неутрошених средстава 14.06.2021.</t>
        </r>
      </text>
    </comment>
  </commentList>
</comments>
</file>

<file path=xl/sharedStrings.xml><?xml version="1.0" encoding="utf-8"?>
<sst xmlns="http://schemas.openxmlformats.org/spreadsheetml/2006/main" count="108" uniqueCount="65">
  <si>
    <t>Суботица</t>
  </si>
  <si>
    <t>ОШ "Сечењи Иштван"</t>
  </si>
  <si>
    <t>Купусина</t>
  </si>
  <si>
    <t>ОШ "Јожеф Атила"</t>
  </si>
  <si>
    <t>Зрењанин</t>
  </si>
  <si>
    <t>ОШ "Серво Михаљ"</t>
  </si>
  <si>
    <t>Ђурђин</t>
  </si>
  <si>
    <t>ОШ "Владимир Назор"</t>
  </si>
  <si>
    <t>Такмичење из словачког језика и језичке културе</t>
  </si>
  <si>
    <t>Такмичење из мађарског језика и језичке културе</t>
  </si>
  <si>
    <t>Такмичење из хрватског језика и језичке културе</t>
  </si>
  <si>
    <t>Бачки Петровац</t>
  </si>
  <si>
    <t>Апатин</t>
  </si>
  <si>
    <t>Бечеј</t>
  </si>
  <si>
    <t>ОШ "Петефи Шандор"</t>
  </si>
  <si>
    <t xml:space="preserve">Суботица </t>
  </si>
  <si>
    <t>Гимназија за талентоване ученике "Деже Костолањи"</t>
  </si>
  <si>
    <t>128-451-541/2021</t>
  </si>
  <si>
    <t>128-451-983/2021</t>
  </si>
  <si>
    <t>Ковачица</t>
  </si>
  <si>
    <t>Дебељача</t>
  </si>
  <si>
    <t>ОШ "Моша Пијаде"</t>
  </si>
  <si>
    <t>128-451-905/2021</t>
  </si>
  <si>
    <t>Ада</t>
  </si>
  <si>
    <t>ОШ "Чех Карољ"</t>
  </si>
  <si>
    <t>Такмичење из мађаеског језика и језичке културе</t>
  </si>
  <si>
    <t>128-451-640/2021</t>
  </si>
  <si>
    <t>128-451-147/2021</t>
  </si>
  <si>
    <t>128-451-353/2021</t>
  </si>
  <si>
    <t>128-451-158/2021</t>
  </si>
  <si>
    <t>128-451-201/2021</t>
  </si>
  <si>
    <t>Падина</t>
  </si>
  <si>
    <t>ОШ "Маршал Тито"</t>
  </si>
  <si>
    <t>128-451-745/2021</t>
  </si>
  <si>
    <t>Кулпин</t>
  </si>
  <si>
    <t>ОШ "Јан Амос Коменски"</t>
  </si>
  <si>
    <t>128-451-452/2021</t>
  </si>
  <si>
    <t>128-451-1012/2021</t>
  </si>
  <si>
    <t>Руски Крстур</t>
  </si>
  <si>
    <t>ОШСШ са домом ученика "Петро Кузмјак"</t>
  </si>
  <si>
    <t>Такмичење из русински језика и језичке културе</t>
  </si>
  <si>
    <t xml:space="preserve">Намена </t>
  </si>
  <si>
    <t xml:space="preserve">Начин доделе </t>
  </si>
  <si>
    <t>Конкурс</t>
  </si>
  <si>
    <t>Плаћено</t>
  </si>
  <si>
    <t>Да</t>
  </si>
  <si>
    <t xml:space="preserve">Укупно: </t>
  </si>
  <si>
    <t>Средње образовање</t>
  </si>
  <si>
    <t>Шифра школе</t>
  </si>
  <si>
    <t>Бр. ЗП налога</t>
  </si>
  <si>
    <t xml:space="preserve">Датум плаћања </t>
  </si>
  <si>
    <t xml:space="preserve">Не </t>
  </si>
  <si>
    <t xml:space="preserve">Тражено </t>
  </si>
  <si>
    <t xml:space="preserve">Распоређено </t>
  </si>
  <si>
    <t xml:space="preserve">Извршено </t>
  </si>
  <si>
    <t>Неутрошено</t>
  </si>
  <si>
    <t>Р.бр.</t>
  </si>
  <si>
    <t>Број предмета</t>
  </si>
  <si>
    <t>Општина</t>
  </si>
  <si>
    <t>Назив школе</t>
  </si>
  <si>
    <t>Седиште школе</t>
  </si>
  <si>
    <t>-</t>
  </si>
  <si>
    <t>10.06.2021.</t>
  </si>
  <si>
    <t>Конкурс за финансирање и суфинансирање програма и пројеката у области образовања у АП Војводини у 2021. години – финансирање и суфинансирање  програма и пројеката у области јачања језичких компетенција ученика основних и средњих школа у АП Војводини у 2021. години</t>
  </si>
  <si>
    <t xml:space="preserve">Основно образовање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</si>
</sst>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/>
    <xf numFmtId="4" fontId="0" fillId="2" borderId="1" xfId="0" applyNumberFormat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0" xfId="0" applyFont="1"/>
    <xf numFmtId="0" fontId="0" fillId="0" borderId="2" xfId="0" applyBorder="1"/>
    <xf numFmtId="4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" fontId="0" fillId="0" borderId="1" xfId="0" applyNumberForma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1" xfId="0" applyFont="1" applyBorder="1"/>
    <xf numFmtId="0" fontId="4" fillId="0" borderId="6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topLeftCell="B1" workbookViewId="0">
      <selection activeCell="B3" sqref="B3"/>
    </sheetView>
  </sheetViews>
  <sheetFormatPr defaultRowHeight="15" x14ac:dyDescent="0.25"/>
  <cols>
    <col min="1" max="1" width="0" style="4" hidden="1" customWidth="1"/>
    <col min="2" max="2" width="9.5703125" style="7" customWidth="1"/>
    <col min="3" max="3" width="18.140625" customWidth="1"/>
    <col min="4" max="5" width="16" customWidth="1"/>
    <col min="6" max="6" width="15" customWidth="1"/>
    <col min="7" max="7" width="29.140625" customWidth="1"/>
    <col min="8" max="9" width="14.5703125" customWidth="1"/>
    <col min="10" max="10" width="11.140625" customWidth="1"/>
    <col min="11" max="11" width="13.140625" customWidth="1"/>
    <col min="12" max="12" width="9.140625" hidden="1" customWidth="1"/>
    <col min="13" max="13" width="11" customWidth="1"/>
    <col min="14" max="14" width="14.7109375" hidden="1" customWidth="1"/>
    <col min="15" max="15" width="9.140625" hidden="1" customWidth="1"/>
  </cols>
  <sheetData>
    <row r="1" spans="1:15" ht="40.5" customHeight="1" x14ac:dyDescent="0.25">
      <c r="A1" s="28" t="s">
        <v>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5.75" customHeight="1" x14ac:dyDescent="0.25">
      <c r="A2" s="21"/>
      <c r="B2" s="25" t="s">
        <v>64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2"/>
      <c r="O2" s="22"/>
    </row>
    <row r="3" spans="1:15" s="9" customFormat="1" ht="32.25" customHeight="1" x14ac:dyDescent="0.25">
      <c r="A3" s="12" t="s">
        <v>48</v>
      </c>
      <c r="B3" s="19" t="s">
        <v>56</v>
      </c>
      <c r="C3" s="12" t="s">
        <v>57</v>
      </c>
      <c r="D3" s="14" t="s">
        <v>58</v>
      </c>
      <c r="E3" s="12" t="s">
        <v>59</v>
      </c>
      <c r="F3" s="12" t="s">
        <v>60</v>
      </c>
      <c r="G3" s="8" t="s">
        <v>41</v>
      </c>
      <c r="H3" s="14" t="s">
        <v>52</v>
      </c>
      <c r="I3" s="14" t="s">
        <v>53</v>
      </c>
      <c r="J3" s="15" t="s">
        <v>54</v>
      </c>
      <c r="K3" s="15" t="s">
        <v>55</v>
      </c>
      <c r="L3" s="12" t="s">
        <v>49</v>
      </c>
      <c r="M3" s="12" t="s">
        <v>50</v>
      </c>
      <c r="N3" s="8" t="s">
        <v>42</v>
      </c>
      <c r="O3" s="8" t="s">
        <v>44</v>
      </c>
    </row>
    <row r="4" spans="1:15" ht="45.75" customHeight="1" x14ac:dyDescent="0.25">
      <c r="A4" s="4">
        <v>274</v>
      </c>
      <c r="B4" s="17">
        <v>1</v>
      </c>
      <c r="C4" s="1" t="s">
        <v>18</v>
      </c>
      <c r="D4" s="3" t="s">
        <v>19</v>
      </c>
      <c r="E4" s="1" t="s">
        <v>21</v>
      </c>
      <c r="F4" s="1" t="s">
        <v>20</v>
      </c>
      <c r="G4" s="1" t="s">
        <v>9</v>
      </c>
      <c r="H4" s="2">
        <v>13000</v>
      </c>
      <c r="I4" s="2">
        <v>13000</v>
      </c>
      <c r="J4" s="2">
        <v>13000</v>
      </c>
      <c r="K4" s="2">
        <f>+I4-J4</f>
        <v>0</v>
      </c>
      <c r="L4" s="4">
        <v>974</v>
      </c>
      <c r="M4" s="4" t="s">
        <v>62</v>
      </c>
      <c r="N4" s="4" t="s">
        <v>43</v>
      </c>
      <c r="O4" s="4" t="s">
        <v>45</v>
      </c>
    </row>
    <row r="5" spans="1:15" ht="42" customHeight="1" x14ac:dyDescent="0.25">
      <c r="A5" s="4">
        <v>1</v>
      </c>
      <c r="B5" s="17">
        <v>2</v>
      </c>
      <c r="C5" s="1" t="s">
        <v>22</v>
      </c>
      <c r="D5" s="3" t="s">
        <v>23</v>
      </c>
      <c r="E5" s="1" t="s">
        <v>24</v>
      </c>
      <c r="F5" s="1" t="s">
        <v>23</v>
      </c>
      <c r="G5" s="1" t="s">
        <v>25</v>
      </c>
      <c r="H5" s="2">
        <v>87000</v>
      </c>
      <c r="I5" s="2">
        <v>67000</v>
      </c>
      <c r="J5" s="2">
        <v>67000</v>
      </c>
      <c r="K5" s="2">
        <f t="shared" ref="K5:K13" si="0">+I5-J5</f>
        <v>0</v>
      </c>
      <c r="L5" s="4">
        <v>972</v>
      </c>
      <c r="M5" s="4" t="s">
        <v>62</v>
      </c>
      <c r="N5" s="4" t="s">
        <v>43</v>
      </c>
      <c r="O5" s="4" t="s">
        <v>45</v>
      </c>
    </row>
    <row r="6" spans="1:15" ht="40.5" customHeight="1" x14ac:dyDescent="0.25">
      <c r="A6" s="4">
        <v>81</v>
      </c>
      <c r="B6" s="17">
        <v>3</v>
      </c>
      <c r="C6" s="1" t="s">
        <v>26</v>
      </c>
      <c r="D6" s="3" t="s">
        <v>13</v>
      </c>
      <c r="E6" s="1" t="s">
        <v>14</v>
      </c>
      <c r="F6" s="1" t="s">
        <v>13</v>
      </c>
      <c r="G6" s="1" t="s">
        <v>9</v>
      </c>
      <c r="H6" s="2">
        <v>100000</v>
      </c>
      <c r="I6" s="2">
        <v>90000</v>
      </c>
      <c r="J6" s="2">
        <v>90000</v>
      </c>
      <c r="K6" s="2">
        <f t="shared" si="0"/>
        <v>0</v>
      </c>
      <c r="L6" s="4">
        <v>976</v>
      </c>
      <c r="M6" s="4" t="s">
        <v>62</v>
      </c>
      <c r="N6" s="4" t="s">
        <v>43</v>
      </c>
      <c r="O6" s="4" t="s">
        <v>45</v>
      </c>
    </row>
    <row r="7" spans="1:15" s="36" customFormat="1" ht="41.25" customHeight="1" x14ac:dyDescent="0.25">
      <c r="A7" s="30">
        <v>184</v>
      </c>
      <c r="B7" s="31">
        <v>4</v>
      </c>
      <c r="C7" s="32" t="s">
        <v>27</v>
      </c>
      <c r="D7" s="33" t="s">
        <v>4</v>
      </c>
      <c r="E7" s="32" t="s">
        <v>5</v>
      </c>
      <c r="F7" s="32" t="s">
        <v>4</v>
      </c>
      <c r="G7" s="32" t="s">
        <v>9</v>
      </c>
      <c r="H7" s="34">
        <v>11000</v>
      </c>
      <c r="I7" s="34">
        <v>11000</v>
      </c>
      <c r="J7" s="34">
        <v>0</v>
      </c>
      <c r="K7" s="34">
        <f t="shared" si="0"/>
        <v>11000</v>
      </c>
      <c r="L7" s="35" t="s">
        <v>61</v>
      </c>
      <c r="M7" s="30"/>
      <c r="N7" s="30" t="s">
        <v>43</v>
      </c>
      <c r="O7" s="30" t="s">
        <v>51</v>
      </c>
    </row>
    <row r="8" spans="1:15" ht="45" customHeight="1" x14ac:dyDescent="0.25">
      <c r="A8" s="4">
        <v>603</v>
      </c>
      <c r="B8" s="17">
        <v>5</v>
      </c>
      <c r="C8" s="1" t="s">
        <v>28</v>
      </c>
      <c r="D8" s="3" t="s">
        <v>0</v>
      </c>
      <c r="E8" s="1" t="s">
        <v>1</v>
      </c>
      <c r="F8" s="1" t="s">
        <v>0</v>
      </c>
      <c r="G8" s="1" t="s">
        <v>9</v>
      </c>
      <c r="H8" s="2">
        <v>36000</v>
      </c>
      <c r="I8" s="2">
        <v>36000</v>
      </c>
      <c r="J8" s="2">
        <v>36000</v>
      </c>
      <c r="K8" s="2">
        <f t="shared" si="0"/>
        <v>0</v>
      </c>
      <c r="L8" s="4">
        <v>975</v>
      </c>
      <c r="M8" s="4" t="s">
        <v>62</v>
      </c>
      <c r="N8" s="4" t="s">
        <v>43</v>
      </c>
      <c r="O8" s="4" t="s">
        <v>45</v>
      </c>
    </row>
    <row r="9" spans="1:15" ht="52.5" customHeight="1" x14ac:dyDescent="0.25">
      <c r="A9" s="4">
        <v>26</v>
      </c>
      <c r="B9" s="17">
        <v>6</v>
      </c>
      <c r="C9" s="1" t="s">
        <v>29</v>
      </c>
      <c r="D9" s="3" t="s">
        <v>12</v>
      </c>
      <c r="E9" s="6" t="s">
        <v>3</v>
      </c>
      <c r="F9" s="1" t="s">
        <v>2</v>
      </c>
      <c r="G9" s="1" t="s">
        <v>9</v>
      </c>
      <c r="H9" s="18">
        <v>27000</v>
      </c>
      <c r="I9" s="18">
        <v>27000</v>
      </c>
      <c r="J9" s="18">
        <v>27000</v>
      </c>
      <c r="K9" s="2">
        <f t="shared" si="0"/>
        <v>0</v>
      </c>
      <c r="L9" s="4">
        <v>979</v>
      </c>
      <c r="M9" s="4" t="s">
        <v>62</v>
      </c>
      <c r="N9" s="4" t="s">
        <v>43</v>
      </c>
      <c r="O9" s="4" t="s">
        <v>45</v>
      </c>
    </row>
    <row r="10" spans="1:15" ht="50.25" customHeight="1" x14ac:dyDescent="0.25">
      <c r="A10" s="4">
        <v>276</v>
      </c>
      <c r="B10" s="17">
        <v>7</v>
      </c>
      <c r="C10" s="1" t="s">
        <v>30</v>
      </c>
      <c r="D10" s="3" t="s">
        <v>19</v>
      </c>
      <c r="E10" s="6" t="s">
        <v>32</v>
      </c>
      <c r="F10" s="1" t="s">
        <v>31</v>
      </c>
      <c r="G10" s="1" t="s">
        <v>8</v>
      </c>
      <c r="H10" s="18">
        <v>160000</v>
      </c>
      <c r="I10" s="18">
        <v>85000</v>
      </c>
      <c r="J10" s="18">
        <v>85000</v>
      </c>
      <c r="K10" s="2">
        <f t="shared" si="0"/>
        <v>0</v>
      </c>
      <c r="L10" s="4">
        <v>978</v>
      </c>
      <c r="M10" s="4" t="s">
        <v>62</v>
      </c>
      <c r="N10" s="4" t="s">
        <v>43</v>
      </c>
      <c r="O10" s="4" t="s">
        <v>45</v>
      </c>
    </row>
    <row r="11" spans="1:15" ht="52.5" customHeight="1" x14ac:dyDescent="0.25">
      <c r="A11" s="4">
        <v>74</v>
      </c>
      <c r="B11" s="17">
        <v>8</v>
      </c>
      <c r="C11" s="1" t="s">
        <v>33</v>
      </c>
      <c r="D11" s="3" t="s">
        <v>11</v>
      </c>
      <c r="E11" s="6" t="s">
        <v>35</v>
      </c>
      <c r="F11" s="1" t="s">
        <v>34</v>
      </c>
      <c r="G11" s="1" t="s">
        <v>8</v>
      </c>
      <c r="H11" s="18">
        <v>140000</v>
      </c>
      <c r="I11" s="18">
        <v>90000</v>
      </c>
      <c r="J11" s="18">
        <v>90000</v>
      </c>
      <c r="K11" s="2">
        <f t="shared" si="0"/>
        <v>0</v>
      </c>
      <c r="L11" s="4">
        <v>973</v>
      </c>
      <c r="M11" s="4" t="s">
        <v>62</v>
      </c>
      <c r="N11" s="4" t="s">
        <v>43</v>
      </c>
      <c r="O11" s="4" t="s">
        <v>45</v>
      </c>
    </row>
    <row r="12" spans="1:15" ht="53.25" customHeight="1" x14ac:dyDescent="0.25">
      <c r="A12" s="4">
        <v>616</v>
      </c>
      <c r="B12" s="16">
        <v>9</v>
      </c>
      <c r="C12" s="1" t="s">
        <v>36</v>
      </c>
      <c r="D12" s="3" t="s">
        <v>0</v>
      </c>
      <c r="E12" s="6" t="s">
        <v>7</v>
      </c>
      <c r="F12" s="1" t="s">
        <v>6</v>
      </c>
      <c r="G12" s="1" t="s">
        <v>10</v>
      </c>
      <c r="H12" s="18">
        <v>108000</v>
      </c>
      <c r="I12" s="18">
        <v>90000</v>
      </c>
      <c r="J12" s="18">
        <v>90000</v>
      </c>
      <c r="K12" s="2">
        <f t="shared" si="0"/>
        <v>0</v>
      </c>
      <c r="L12" s="4">
        <v>977</v>
      </c>
      <c r="M12" s="4" t="s">
        <v>62</v>
      </c>
      <c r="N12" s="4" t="s">
        <v>43</v>
      </c>
      <c r="O12" s="4" t="s">
        <v>45</v>
      </c>
    </row>
    <row r="13" spans="1:15" ht="46.5" customHeight="1" x14ac:dyDescent="0.25">
      <c r="A13" s="4">
        <v>306</v>
      </c>
      <c r="B13" s="16">
        <v>10</v>
      </c>
      <c r="C13" s="1" t="s">
        <v>37</v>
      </c>
      <c r="D13" s="3" t="s">
        <v>38</v>
      </c>
      <c r="E13" s="6" t="s">
        <v>39</v>
      </c>
      <c r="F13" s="1" t="s">
        <v>38</v>
      </c>
      <c r="G13" s="1" t="s">
        <v>40</v>
      </c>
      <c r="H13" s="18">
        <v>120000</v>
      </c>
      <c r="I13" s="18">
        <v>91000</v>
      </c>
      <c r="J13" s="18">
        <v>91000</v>
      </c>
      <c r="K13" s="2">
        <f t="shared" si="0"/>
        <v>0</v>
      </c>
      <c r="L13" s="4">
        <v>981</v>
      </c>
      <c r="M13" s="4" t="s">
        <v>62</v>
      </c>
      <c r="N13" s="4" t="s">
        <v>43</v>
      </c>
      <c r="O13" s="4" t="s">
        <v>45</v>
      </c>
    </row>
    <row r="14" spans="1:15" s="9" customFormat="1" x14ac:dyDescent="0.25">
      <c r="A14" s="24" t="s">
        <v>46</v>
      </c>
      <c r="B14" s="25"/>
      <c r="C14" s="25"/>
      <c r="D14" s="25"/>
      <c r="E14" s="25"/>
      <c r="F14" s="25"/>
      <c r="G14" s="8"/>
      <c r="H14" s="13">
        <f>SUM(H4:H13)</f>
        <v>802000</v>
      </c>
      <c r="I14" s="13">
        <f t="shared" ref="I14:K14" si="1">SUM(I4:I13)</f>
        <v>600000</v>
      </c>
      <c r="J14" s="13">
        <f t="shared" si="1"/>
        <v>589000</v>
      </c>
      <c r="K14" s="13">
        <f t="shared" si="1"/>
        <v>11000</v>
      </c>
      <c r="L14" s="8"/>
      <c r="M14" s="8"/>
      <c r="N14" s="8"/>
      <c r="O14" s="8"/>
    </row>
    <row r="15" spans="1:15" ht="42.75" customHeight="1" x14ac:dyDescent="0.25">
      <c r="A15" s="26" t="s">
        <v>47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0"/>
    </row>
    <row r="16" spans="1:15" ht="42" customHeight="1" x14ac:dyDescent="0.25">
      <c r="A16" s="4">
        <v>869</v>
      </c>
      <c r="B16" s="16">
        <v>1</v>
      </c>
      <c r="C16" s="1" t="s">
        <v>17</v>
      </c>
      <c r="D16" s="3" t="s">
        <v>15</v>
      </c>
      <c r="E16" s="1" t="s">
        <v>16</v>
      </c>
      <c r="F16" s="1" t="s">
        <v>0</v>
      </c>
      <c r="G16" s="1" t="s">
        <v>9</v>
      </c>
      <c r="H16" s="5">
        <v>40000</v>
      </c>
      <c r="I16" s="5">
        <v>16000</v>
      </c>
      <c r="J16" s="5">
        <f>16000-276.73</f>
        <v>15723.27</v>
      </c>
      <c r="K16" s="5">
        <f>+I16-J16</f>
        <v>276.72999999999956</v>
      </c>
      <c r="L16" s="4">
        <v>971</v>
      </c>
      <c r="M16" s="4" t="s">
        <v>62</v>
      </c>
      <c r="N16" s="4" t="s">
        <v>43</v>
      </c>
      <c r="O16" s="4" t="s">
        <v>45</v>
      </c>
    </row>
    <row r="17" spans="1:15" s="9" customFormat="1" x14ac:dyDescent="0.25">
      <c r="A17" s="23" t="s">
        <v>46</v>
      </c>
      <c r="B17" s="23"/>
      <c r="C17" s="23"/>
      <c r="D17" s="23"/>
      <c r="E17" s="23"/>
      <c r="F17" s="23"/>
      <c r="G17" s="8"/>
      <c r="H17" s="11">
        <f>SUM(H16)</f>
        <v>40000</v>
      </c>
      <c r="I17" s="11">
        <f t="shared" ref="I17:K17" si="2">SUM(I16)</f>
        <v>16000</v>
      </c>
      <c r="J17" s="11">
        <f t="shared" si="2"/>
        <v>15723.27</v>
      </c>
      <c r="K17" s="11">
        <f t="shared" si="2"/>
        <v>276.72999999999956</v>
      </c>
      <c r="L17" s="8"/>
      <c r="M17" s="8"/>
      <c r="N17" s="8"/>
      <c r="O17" s="8"/>
    </row>
    <row r="18" spans="1:15" x14ac:dyDescent="0.25">
      <c r="A18" s="10"/>
    </row>
  </sheetData>
  <mergeCells count="5">
    <mergeCell ref="A17:F17"/>
    <mergeCell ref="A14:F14"/>
    <mergeCell ref="A15:N15"/>
    <mergeCell ref="A1:O1"/>
    <mergeCell ref="B2:M2"/>
  </mergeCells>
  <pageMargins left="0.7" right="0.7" top="0.75" bottom="0.75" header="0.3" footer="0.3"/>
  <pageSetup paperSize="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dodeljena sredstva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2021-06-30T11:16:34Z</dcterms:modified>
</cp:coreProperties>
</file>